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11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475569"/>
      <sz val="10"/>
    </font>
    <font>
      <b val="1"/>
      <color rgb="000F766E"/>
      <sz val="9"/>
    </font>
    <font>
      <b val="1"/>
      <color rgb="000F766E"/>
      <sz val="13"/>
    </font>
    <font>
      <b val="1"/>
      <color rgb="000F766E"/>
    </font>
    <font>
      <i val="1"/>
      <color rgb="0064748B"/>
      <sz val="9"/>
    </font>
    <font>
      <color rgb="0094A3B8"/>
      <sz val="8"/>
    </font>
    <font>
      <b val="1"/>
      <color rgb="00FFFFFF"/>
    </font>
    <font>
      <b val="1"/>
    </font>
    <font/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  <fill>
      <patternFill patternType="solid">
        <fgColor rgb="00CCFBF1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8" fillId="5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2" borderId="1" applyProtection="1" pivotButton="0" quotePrefix="0" xfId="0">
      <protection locked="0" hidden="0"/>
    </xf>
    <xf numFmtId="0" fontId="9" fillId="0" borderId="0" pivotButton="0" quotePrefix="0" xfId="0"/>
    <xf numFmtId="164" fontId="9" fillId="4" borderId="1" pivotButton="0" quotePrefix="0" xfId="0"/>
    <xf numFmtId="0" fontId="0" fillId="2" borderId="1" applyProtection="1" pivotButton="0" quotePrefix="0" xfId="0">
      <protection locked="0" hidden="0"/>
    </xf>
    <xf numFmtId="164" fontId="10" fillId="0" borderId="1" pivotButton="0" quotePrefix="0" xfId="0"/>
    <xf numFmtId="10" fontId="10" fillId="0" borderId="1" pivotButton="0" quotePrefix="0" xfId="0"/>
    <xf numFmtId="49" fontId="10" fillId="0" borderId="1" pivotButton="0" quotePrefix="0" xfId="0"/>
  </cellXfs>
  <cellStyles count="1">
    <cellStyle name="Normal" xfId="0" builtinId="0" hidden="0"/>
  </cellStyles>
  <dxfs count="1">
    <dxf>
      <font>
        <b val="1"/>
        <color rgb="00991B1B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Presupuesto personal mensual</t>
        </is>
      </c>
      <c r="B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4" t="inlineStr">
        <is>
          <t>Cómo usarla</t>
        </is>
      </c>
    </row>
    <row r="5">
      <c r="A5" s="5" t="inlineStr">
        <is>
          <t>• Escribe tus ingresos y cuánto planeas gastar en cada categoría (columna Presupuesto) y lo que realmente gastaste (Real).</t>
        </is>
      </c>
    </row>
    <row r="6">
      <c r="A6" s="5" t="inlineStr">
        <is>
          <t>• La hoja marca en rojo las categorías donde te pasaste.</t>
        </is>
      </c>
    </row>
    <row r="7">
      <c r="A7" s="5" t="inlineStr">
        <is>
          <t>• El resumen compara tu distribución con la regla 50/30/20: necesidades, gustos y ahorro.</t>
        </is>
      </c>
    </row>
    <row r="9">
      <c r="A9" s="6" t="inlineStr">
        <is>
          <t>Celdas amarillas = las llenas tú. Todo lo demás se calcula solo.</t>
        </is>
      </c>
    </row>
    <row r="11">
      <c r="A11" s="7" t="inlineStr">
        <is>
          <t>Calcula gratis en línea: https://cuadrelaboral.com</t>
        </is>
      </c>
    </row>
    <row r="12">
      <c r="A12" s="8" t="inlineStr">
        <is>
          <t>Aviso: es una guía de cálculo. No reemplaza asesoría laboral o contable.</t>
        </is>
      </c>
    </row>
    <row r="14">
      <c r="A14" s="9" t="inlineStr">
        <is>
          <t>Hecho por JFredDev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Mi presupuesto del mes</t>
        </is>
      </c>
      <c r="E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10" t="inlineStr">
        <is>
          <t>Ingresos</t>
        </is>
      </c>
      <c r="B4" s="10" t="inlineStr">
        <is>
          <t>Valor</t>
        </is>
      </c>
    </row>
    <row r="5">
      <c r="A5" s="11" t="inlineStr">
        <is>
          <t>Salario neto</t>
        </is>
      </c>
      <c r="B5" s="12" t="n">
        <v>2100000</v>
      </c>
    </row>
    <row r="6">
      <c r="A6" s="11" t="inlineStr">
        <is>
          <t>Ingresos extra</t>
        </is>
      </c>
      <c r="B6" s="12" t="n">
        <v>300000</v>
      </c>
    </row>
    <row r="7">
      <c r="A7" s="11" t="inlineStr">
        <is>
          <t>Otros</t>
        </is>
      </c>
      <c r="B7" s="12" t="n">
        <v>0</v>
      </c>
    </row>
    <row r="8">
      <c r="A8" s="13" t="inlineStr">
        <is>
          <t>Total ingresos</t>
        </is>
      </c>
      <c r="B8" s="14">
        <f>SUM(B5:B7)</f>
        <v/>
      </c>
    </row>
    <row r="10">
      <c r="A10" s="10" t="inlineStr">
        <is>
          <t>Categoría</t>
        </is>
      </c>
      <c r="B10" s="10" t="inlineStr">
        <is>
          <t>Tipo</t>
        </is>
      </c>
      <c r="C10" s="10" t="inlineStr">
        <is>
          <t>Presupuesto</t>
        </is>
      </c>
      <c r="D10" s="10" t="inlineStr">
        <is>
          <t>Real</t>
        </is>
      </c>
      <c r="E10" s="10" t="inlineStr">
        <is>
          <t>Diferencia</t>
        </is>
      </c>
    </row>
    <row r="11">
      <c r="A11" s="15" t="inlineStr">
        <is>
          <t>Arriendo / cuota vivienda</t>
        </is>
      </c>
      <c r="B11" s="15" t="inlineStr">
        <is>
          <t>Necesidad</t>
        </is>
      </c>
      <c r="C11" s="12" t="n">
        <v>800000</v>
      </c>
      <c r="D11" s="12" t="n">
        <v>800000</v>
      </c>
      <c r="E11" s="16">
        <f>C11-D11</f>
        <v/>
      </c>
    </row>
    <row r="12">
      <c r="A12" s="15" t="inlineStr">
        <is>
          <t>Servicios públicos</t>
        </is>
      </c>
      <c r="B12" s="15" t="inlineStr">
        <is>
          <t>Necesidad</t>
        </is>
      </c>
      <c r="C12" s="12" t="n">
        <v>180000</v>
      </c>
      <c r="D12" s="12" t="n">
        <v>195000</v>
      </c>
      <c r="E12" s="16">
        <f>C12-D12</f>
        <v/>
      </c>
    </row>
    <row r="13">
      <c r="A13" s="15" t="inlineStr">
        <is>
          <t>Mercado</t>
        </is>
      </c>
      <c r="B13" s="15" t="inlineStr">
        <is>
          <t>Necesidad</t>
        </is>
      </c>
      <c r="C13" s="12" t="n">
        <v>450000</v>
      </c>
      <c r="D13" s="12" t="n">
        <v>470000</v>
      </c>
      <c r="E13" s="16">
        <f>C13-D13</f>
        <v/>
      </c>
    </row>
    <row r="14">
      <c r="A14" s="15" t="inlineStr">
        <is>
          <t>Transporte</t>
        </is>
      </c>
      <c r="B14" s="15" t="inlineStr">
        <is>
          <t>Necesidad</t>
        </is>
      </c>
      <c r="C14" s="12" t="n">
        <v>150000</v>
      </c>
      <c r="D14" s="12" t="n">
        <v>140000</v>
      </c>
      <c r="E14" s="16">
        <f>C14-D14</f>
        <v/>
      </c>
    </row>
    <row r="15">
      <c r="A15" s="15" t="inlineStr">
        <is>
          <t>Salud y medicamentos</t>
        </is>
      </c>
      <c r="B15" s="15" t="inlineStr">
        <is>
          <t>Necesidad</t>
        </is>
      </c>
      <c r="C15" s="12" t="n">
        <v>60000</v>
      </c>
      <c r="D15" s="12" t="n">
        <v>40000</v>
      </c>
      <c r="E15" s="16">
        <f>C15-D15</f>
        <v/>
      </c>
    </row>
    <row r="16">
      <c r="A16" s="15" t="inlineStr">
        <is>
          <t>Celular e internet</t>
        </is>
      </c>
      <c r="B16" s="15" t="inlineStr">
        <is>
          <t>Necesidad</t>
        </is>
      </c>
      <c r="C16" s="12" t="n">
        <v>90000</v>
      </c>
      <c r="D16" s="12" t="n">
        <v>90000</v>
      </c>
      <c r="E16" s="16">
        <f>C16-D16</f>
        <v/>
      </c>
    </row>
    <row r="17">
      <c r="A17" s="15" t="inlineStr">
        <is>
          <t>Restaurantes y domicilios</t>
        </is>
      </c>
      <c r="B17" s="15" t="inlineStr">
        <is>
          <t>Gusto</t>
        </is>
      </c>
      <c r="C17" s="12" t="n">
        <v>150000</v>
      </c>
      <c r="D17" s="12" t="n">
        <v>210000</v>
      </c>
      <c r="E17" s="16">
        <f>C17-D17</f>
        <v/>
      </c>
    </row>
    <row r="18">
      <c r="A18" s="15" t="inlineStr">
        <is>
          <t>Entretenimiento</t>
        </is>
      </c>
      <c r="B18" s="15" t="inlineStr">
        <is>
          <t>Gusto</t>
        </is>
      </c>
      <c r="C18" s="12" t="n">
        <v>100000</v>
      </c>
      <c r="D18" s="12" t="n">
        <v>80000</v>
      </c>
      <c r="E18" s="16">
        <f>C18-D18</f>
        <v/>
      </c>
    </row>
    <row r="19">
      <c r="A19" s="15" t="inlineStr">
        <is>
          <t>Ropa</t>
        </is>
      </c>
      <c r="B19" s="15" t="inlineStr">
        <is>
          <t>Gusto</t>
        </is>
      </c>
      <c r="C19" s="12" t="n">
        <v>80000</v>
      </c>
      <c r="D19" s="12" t="n">
        <v>0</v>
      </c>
      <c r="E19" s="16">
        <f>C19-D19</f>
        <v/>
      </c>
    </row>
    <row r="20">
      <c r="A20" s="15" t="inlineStr">
        <is>
          <t>Ahorro</t>
        </is>
      </c>
      <c r="B20" s="15" t="inlineStr">
        <is>
          <t>Ahorro</t>
        </is>
      </c>
      <c r="C20" s="12" t="n">
        <v>240000</v>
      </c>
      <c r="D20" s="12" t="n">
        <v>240000</v>
      </c>
      <c r="E20" s="16">
        <f>C20-D20</f>
        <v/>
      </c>
    </row>
    <row r="21">
      <c r="A21" s="15" t="inlineStr">
        <is>
          <t>Pago de deudas</t>
        </is>
      </c>
      <c r="B21" s="15" t="inlineStr">
        <is>
          <t>Ahorro</t>
        </is>
      </c>
      <c r="C21" s="12" t="n">
        <v>100000</v>
      </c>
      <c r="D21" s="12" t="n">
        <v>100000</v>
      </c>
      <c r="E21" s="16">
        <f>C21-D21</f>
        <v/>
      </c>
    </row>
    <row r="22">
      <c r="A22" s="13" t="inlineStr">
        <is>
          <t>TOTAL GASTOS</t>
        </is>
      </c>
      <c r="C22" s="14">
        <f>SUM(C11:C21)</f>
        <v/>
      </c>
      <c r="D22" s="14">
        <f>SUM(D11:D21)</f>
        <v/>
      </c>
      <c r="E22" s="14">
        <f>SUM(E11:E21)</f>
        <v/>
      </c>
    </row>
    <row r="24">
      <c r="A24" s="4" t="inlineStr">
        <is>
          <t>Resumen 50/30/20</t>
        </is>
      </c>
    </row>
    <row r="25">
      <c r="A25" s="10" t="inlineStr">
        <is>
          <t>Tipo</t>
        </is>
      </c>
      <c r="B25" s="10" t="inlineStr">
        <is>
          <t>Real</t>
        </is>
      </c>
      <c r="C25" s="10" t="inlineStr">
        <is>
          <t>% de ingresos</t>
        </is>
      </c>
      <c r="D25" s="10" t="inlineStr">
        <is>
          <t>Meta</t>
        </is>
      </c>
      <c r="E25" s="10" t="inlineStr">
        <is>
          <t>¿Vas bien?</t>
        </is>
      </c>
    </row>
    <row r="26">
      <c r="A26" s="11" t="inlineStr">
        <is>
          <t>Necesidad</t>
        </is>
      </c>
      <c r="B26" s="16">
        <f>SUMIF($B$11:$B$21,A26,$D$11:$D$21)</f>
        <v/>
      </c>
      <c r="C26" s="17">
        <f>IF($B$8=0,0,B26/$B$8)</f>
        <v/>
      </c>
      <c r="D26" s="17" t="n">
        <v>0.5</v>
      </c>
      <c r="E26" s="18">
        <f>IF(C26&lt;=D26,"✔ Sí","✘ Ajustar")</f>
        <v/>
      </c>
    </row>
    <row r="27">
      <c r="A27" s="11" t="inlineStr">
        <is>
          <t>Gusto</t>
        </is>
      </c>
      <c r="B27" s="16">
        <f>SUMIF($B$11:$B$21,A27,$D$11:$D$21)</f>
        <v/>
      </c>
      <c r="C27" s="17">
        <f>IF($B$8=0,0,B27/$B$8)</f>
        <v/>
      </c>
      <c r="D27" s="17" t="n">
        <v>0.3</v>
      </c>
      <c r="E27" s="18">
        <f>IF(C27&lt;=D27,"✔ Sí","✘ Ajustar")</f>
        <v/>
      </c>
    </row>
    <row r="28">
      <c r="A28" s="11" t="inlineStr">
        <is>
          <t>Ahorro</t>
        </is>
      </c>
      <c r="B28" s="16">
        <f>SUMIF($B$11:$B$21,A28,$D$11:$D$21)</f>
        <v/>
      </c>
      <c r="C28" s="17">
        <f>IF($B$8=0,0,B28/$B$8)</f>
        <v/>
      </c>
      <c r="D28" s="17" t="n">
        <v>0.2</v>
      </c>
      <c r="E28" s="18">
        <f>IF(C28&gt;=D28,"✔ Sí","✘ Ajustar")</f>
        <v/>
      </c>
    </row>
    <row r="30">
      <c r="A30" s="13" t="inlineStr">
        <is>
          <t>Te queda libre este mes</t>
        </is>
      </c>
      <c r="B30" s="14">
        <f>B8-D22</f>
        <v/>
      </c>
    </row>
    <row r="32">
      <c r="A32" s="9" t="inlineStr">
        <is>
          <t>Hecho por JFredDev · Valores 2026: SMMLV 1.750.905. auxilio 249.095. Verifica siempre con tu contador.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conditionalFormatting sqref="E11:E21">
    <cfRule type="expression" priority="1" dxfId="0">
      <formula>E11&lt;0</formula>
    </cfRule>
  </conditionalFormatting>
  <dataValidations count="1">
    <dataValidation sqref="B11 B12 B13 B14 B15 B16 B17 B18 B19 B20 B21" showDropDown="0" showInputMessage="0" showErrorMessage="0" allowBlank="0" type="list">
      <formula1>"Necesidad,Gusto,Ahorro"</formula1>
    </dataValidation>
  </dataValidation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2026-10-14T14:35:44Z</dcterms:created>
  <dcterms:modified xmlns:dcterms="http://purl.org/dc/terms/" xmlns:xsi="http://www.w3.org/2001/XMLSchema-instance" xsi:type="dcterms:W3CDTF">2026-10-14T14:35:44Z</dcterms:modified>
</cp:coreProperties>
</file>